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7755"/>
  </bookViews>
  <sheets>
    <sheet name="Question 2" sheetId="1" r:id="rId1"/>
    <sheet name="Question 4" sheetId="2" r:id="rId2"/>
    <sheet name="Question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J18" i="2"/>
  <c r="J14" i="2"/>
  <c r="E14" i="2"/>
  <c r="E18" i="2" s="1"/>
  <c r="G7" i="2"/>
  <c r="E7" i="2"/>
</calcChain>
</file>

<file path=xl/sharedStrings.xml><?xml version="1.0" encoding="utf-8"?>
<sst xmlns="http://schemas.openxmlformats.org/spreadsheetml/2006/main" count="135" uniqueCount="108">
  <si>
    <t>Year 1</t>
  </si>
  <si>
    <t>Year 2</t>
  </si>
  <si>
    <t>Income</t>
  </si>
  <si>
    <t>600000 * 0.60</t>
  </si>
  <si>
    <t>Less:</t>
  </si>
  <si>
    <t>10% WHT</t>
  </si>
  <si>
    <t>360000*10%</t>
  </si>
  <si>
    <t>Add:</t>
  </si>
  <si>
    <t>Salvage value</t>
  </si>
  <si>
    <t>350000*0.60</t>
  </si>
  <si>
    <t>Discounting the cash flows</t>
  </si>
  <si>
    <t>at the rate of 12%</t>
  </si>
  <si>
    <t>1.12 power 1</t>
  </si>
  <si>
    <t>1.12 power 2</t>
  </si>
  <si>
    <t>TOTAL NPV</t>
  </si>
  <si>
    <t>Project cost</t>
  </si>
  <si>
    <t>1000000*0.60</t>
  </si>
  <si>
    <t>Difference</t>
  </si>
  <si>
    <t>SCENARIO 1 WITH WITHHOLDING TAX</t>
  </si>
  <si>
    <t>SCENARIO 2 WITHOUT WITHHOLDING TAX</t>
  </si>
  <si>
    <t>Recommendation: In both cases, NPV is positive and so undertaking the project is worthwhile.</t>
  </si>
  <si>
    <t>Hedging Decisions</t>
  </si>
  <si>
    <t>Data Provided</t>
  </si>
  <si>
    <t>expected to receive</t>
  </si>
  <si>
    <t>5 million Australian Dollars</t>
  </si>
  <si>
    <t xml:space="preserve">Spot rate </t>
  </si>
  <si>
    <t>$ 0.79</t>
  </si>
  <si>
    <t>Interest rate in US</t>
  </si>
  <si>
    <t>Interest rate in Australia</t>
  </si>
  <si>
    <t>Exercise price on AUD on put options</t>
  </si>
  <si>
    <t>$ 0.80</t>
  </si>
  <si>
    <t>Premium per unit</t>
  </si>
  <si>
    <t>$ 0.06</t>
  </si>
  <si>
    <t>STRATEGY 1:  UNHEDGED STRATEGY</t>
  </si>
  <si>
    <r>
      <t xml:space="preserve">Future spot rate= spot rate x </t>
    </r>
    <r>
      <rPr>
        <u/>
        <sz val="11"/>
        <color theme="1"/>
        <rFont val="Calibri"/>
        <family val="2"/>
        <scheme val="minor"/>
      </rPr>
      <t>( 1+  US Interest rate</t>
    </r>
    <r>
      <rPr>
        <sz val="11"/>
        <color theme="1"/>
        <rFont val="Calibri"/>
        <family val="2"/>
        <scheme val="minor"/>
      </rPr>
      <t>)</t>
    </r>
  </si>
  <si>
    <t>(1 + Australian Interest rate)</t>
  </si>
  <si>
    <r>
      <t>0.79 x (</t>
    </r>
    <r>
      <rPr>
        <u/>
        <sz val="11"/>
        <color theme="1"/>
        <rFont val="Calibri"/>
        <family val="2"/>
        <scheme val="minor"/>
      </rPr>
      <t xml:space="preserve"> 1+ 8%</t>
    </r>
    <r>
      <rPr>
        <sz val="11"/>
        <color theme="1"/>
        <rFont val="Calibri"/>
        <family val="2"/>
        <scheme val="minor"/>
      </rPr>
      <t>)</t>
    </r>
  </si>
  <si>
    <t xml:space="preserve">               ( 1+ 5%)</t>
  </si>
  <si>
    <t xml:space="preserve">              (1+ 0.05)</t>
  </si>
  <si>
    <r>
      <t>0.79 x (</t>
    </r>
    <r>
      <rPr>
        <u/>
        <sz val="11"/>
        <color theme="1"/>
        <rFont val="Calibri"/>
        <family val="2"/>
        <scheme val="minor"/>
      </rPr>
      <t>1+ 0.08)</t>
    </r>
  </si>
  <si>
    <r>
      <t xml:space="preserve">0.79 x </t>
    </r>
    <r>
      <rPr>
        <u/>
        <sz val="11"/>
        <color theme="1"/>
        <rFont val="Calibri"/>
        <family val="2"/>
        <scheme val="minor"/>
      </rPr>
      <t>1.08</t>
    </r>
  </si>
  <si>
    <t>0.79 x 1.028571429</t>
  </si>
  <si>
    <t>Future spot rate calculation</t>
  </si>
  <si>
    <t>Cash flow= Expected to receive x future spot rate</t>
  </si>
  <si>
    <t>5,000,000 x 0.8126</t>
  </si>
  <si>
    <t>Estimated Dollar CF</t>
  </si>
  <si>
    <t>STRATEGY 2: MONEY MARKET HEDGE</t>
  </si>
  <si>
    <t xml:space="preserve">At Present now; </t>
  </si>
  <si>
    <r>
      <t xml:space="preserve">Borrow = </t>
    </r>
    <r>
      <rPr>
        <u/>
        <sz val="11"/>
        <color theme="1"/>
        <rFont val="Calibri"/>
        <family val="2"/>
        <scheme val="minor"/>
      </rPr>
      <t>5,000,000</t>
    </r>
  </si>
  <si>
    <t>4761904.76 x 0.79= 3,761,904.76</t>
  </si>
  <si>
    <t>Invest $ 3,761,904.76 for 1 year at 8%</t>
  </si>
  <si>
    <t>1 year later;</t>
  </si>
  <si>
    <t>Receive 5,000,000 AUD from exports</t>
  </si>
  <si>
    <t>Repay borrowed loan of 4,761,904.76 along with 5% interest  4,761,904.76x 1.05 = 5,000,000</t>
  </si>
  <si>
    <t>Converting the Australian Dollars to US Dollars at spot rate</t>
  </si>
  <si>
    <t>Receive proceeds from investment =  3,761,904.76 x 1.08=  4,062,857.14</t>
  </si>
  <si>
    <t>Net Dollar Cashflow = 4,062,857.14</t>
  </si>
  <si>
    <t>STRATEGY 3: OPTION HEDGE</t>
  </si>
  <si>
    <t>Buy put options for AUD 5,000,000 of strike price $ 0.80 at a premium of $0.06</t>
  </si>
  <si>
    <t>Cash Outflow today = 5,000,000 x 0.06 = $300,000</t>
  </si>
  <si>
    <t>Net Dollar CF= 5,000,000 X 0.8126 = 4,063,000</t>
  </si>
  <si>
    <t>Premium is paid today and cashflows are received after 1 year.</t>
  </si>
  <si>
    <t>Hence, 1- year interest should be added to the premium today.</t>
  </si>
  <si>
    <t>Therefore, Net Dollar CF= 4,063,000 - ( 300,000* 1.08)</t>
  </si>
  <si>
    <t>4,063,000- 324,000</t>
  </si>
  <si>
    <t>Net Dollar CF</t>
  </si>
  <si>
    <t>CONCLUSION: Net Dollar CF is highest in Unhedged Strategy and so it is the optimal strategy.</t>
  </si>
  <si>
    <t>SCENARIO 1</t>
  </si>
  <si>
    <t>SCENARIO 2</t>
  </si>
  <si>
    <t>5 million Euros</t>
  </si>
  <si>
    <t>Spot rate</t>
  </si>
  <si>
    <t>$ 1.1</t>
  </si>
  <si>
    <t>Interest rate in Euro</t>
  </si>
  <si>
    <t>Exercise price on Euro on put ptions</t>
  </si>
  <si>
    <t>$1.11</t>
  </si>
  <si>
    <t>(1 + Euro Interest rate)</t>
  </si>
  <si>
    <r>
      <t>1.1 x (</t>
    </r>
    <r>
      <rPr>
        <u/>
        <sz val="11"/>
        <color theme="1"/>
        <rFont val="Calibri"/>
        <family val="2"/>
        <scheme val="minor"/>
      </rPr>
      <t>1+ 8%)</t>
    </r>
  </si>
  <si>
    <t xml:space="preserve">            (1+ 5%)</t>
  </si>
  <si>
    <r>
      <t xml:space="preserve">1.1 x </t>
    </r>
    <r>
      <rPr>
        <u/>
        <sz val="11"/>
        <color theme="1"/>
        <rFont val="Calibri"/>
        <family val="2"/>
        <scheme val="minor"/>
      </rPr>
      <t>1.08</t>
    </r>
  </si>
  <si>
    <t>1.1 x 1.028571429</t>
  </si>
  <si>
    <t>Future spot rate</t>
  </si>
  <si>
    <t>Cashflow = Amt expected to receive x future spot rate</t>
  </si>
  <si>
    <t>5,000,000 x 1.1314</t>
  </si>
  <si>
    <t>Estimated Net Dollar CF</t>
  </si>
  <si>
    <t>Converting the Euros to US Dollars at spot rate</t>
  </si>
  <si>
    <t>4761904.76 x 1.1 = 5,238,095.236</t>
  </si>
  <si>
    <t>Invest $ 5,238,095.236 for 1 year at 8%</t>
  </si>
  <si>
    <t>Receive 5,000,000 Euros from exports</t>
  </si>
  <si>
    <t>Receive proceeds from investment =  5,238,095.236 x 1.08=  5,657,142.85</t>
  </si>
  <si>
    <t>Net Dollar Cashflow = 5,657,142.85</t>
  </si>
  <si>
    <t xml:space="preserve">As interest rate parity exists, future spot rate will be 0.8126, whereas strike price option is $ 0.80. </t>
  </si>
  <si>
    <t xml:space="preserve">Therefore it is better not to exercise the option. </t>
  </si>
  <si>
    <t>Buy put options for Euros 5,000,000 of strike price $ 1.11 at a premium of $0.06</t>
  </si>
  <si>
    <t xml:space="preserve">As interest rate parity exists, future spot rate will be 1.1314, whereas strike price option is $ 1.11. </t>
  </si>
  <si>
    <t>Net Dollar CF= 5,000,000 X 1.1314 = 5,657,000</t>
  </si>
  <si>
    <t>Therefore, Net Dollar CF= 5,657,000 - ( 300,000* 1.08)</t>
  </si>
  <si>
    <t>5,657,000- 324,000</t>
  </si>
  <si>
    <t>CONCLUSION: Net Dollar CF is highest in Money market Strategy and so it is the optimal strategy.</t>
  </si>
  <si>
    <t>Year 3</t>
  </si>
  <si>
    <t>Expected CashFlows</t>
  </si>
  <si>
    <t>Net CashFlows</t>
  </si>
  <si>
    <t>NPV</t>
  </si>
  <si>
    <t>1.24 power 2</t>
  </si>
  <si>
    <t>1.24 power 3</t>
  </si>
  <si>
    <t>Total Present CFs</t>
  </si>
  <si>
    <t>Acquisition Value</t>
  </si>
  <si>
    <t xml:space="preserve"> $4000,000</t>
  </si>
  <si>
    <t>Atlas Inc should go ahead and acquire Perez Co as investment is worthwhile. It has a positive NPV.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</si>
</sst>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3" fontId="2" fillId="0" borderId="0" xfId="0" applyNumberFormat="1" applyFont="1"/>
    <xf numFmtId="4" fontId="1" fillId="0" borderId="0" xfId="0" applyNumberFormat="1" applyFont="1"/>
    <xf numFmtId="0" fontId="1" fillId="0" borderId="0" xfId="0" applyFont="1"/>
    <xf numFmtId="43" fontId="0" fillId="0" borderId="0" xfId="1" applyFont="1"/>
    <xf numFmtId="43" fontId="0" fillId="0" borderId="0" xfId="0" applyNumberFormat="1"/>
    <xf numFmtId="43" fontId="1" fillId="0" borderId="1" xfId="0" applyNumberFormat="1" applyFont="1" applyBorder="1"/>
    <xf numFmtId="3" fontId="0" fillId="0" borderId="0" xfId="0" applyNumberFormat="1"/>
    <xf numFmtId="3" fontId="1" fillId="0" borderId="0" xfId="0" applyNumberFormat="1" applyFont="1"/>
    <xf numFmtId="0" fontId="4" fillId="0" borderId="0" xfId="0" applyFont="1"/>
    <xf numFmtId="0" fontId="1" fillId="0" borderId="1" xfId="0" applyFont="1" applyBorder="1"/>
    <xf numFmtId="0" fontId="2" fillId="0" borderId="0" xfId="0" applyFont="1"/>
    <xf numFmtId="9" fontId="0" fillId="0" borderId="0" xfId="0" applyNumberFormat="1"/>
    <xf numFmtId="3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tabSelected="1" workbookViewId="0">
      <selection activeCell="H10" sqref="H10"/>
    </sheetView>
  </sheetViews>
  <sheetFormatPr defaultRowHeight="15" x14ac:dyDescent="0.25"/>
  <cols>
    <col min="1" max="1" width="11.85546875" customWidth="1"/>
    <col min="2" max="2" width="19.28515625" customWidth="1"/>
    <col min="3" max="3" width="13.28515625" bestFit="1" customWidth="1"/>
    <col min="5" max="5" width="13.28515625" bestFit="1" customWidth="1"/>
    <col min="7" max="7" width="13.28515625" bestFit="1" customWidth="1"/>
  </cols>
  <sheetData>
    <row r="2" spans="2:7" x14ac:dyDescent="0.25">
      <c r="C2" s="3" t="s">
        <v>0</v>
      </c>
      <c r="D2" s="3"/>
      <c r="E2" s="3" t="s">
        <v>1</v>
      </c>
      <c r="F2" s="3"/>
      <c r="G2" s="3" t="s">
        <v>98</v>
      </c>
    </row>
    <row r="3" spans="2:7" x14ac:dyDescent="0.25">
      <c r="B3" s="3" t="s">
        <v>99</v>
      </c>
      <c r="C3" s="7">
        <v>3000000</v>
      </c>
      <c r="E3" s="7">
        <v>3000000</v>
      </c>
      <c r="G3" s="7">
        <v>3000000</v>
      </c>
    </row>
    <row r="4" spans="2:7" x14ac:dyDescent="0.25">
      <c r="B4" s="3"/>
    </row>
    <row r="5" spans="2:7" ht="15.75" thickBot="1" x14ac:dyDescent="0.3">
      <c r="B5" s="3" t="s">
        <v>100</v>
      </c>
      <c r="C5" s="13">
        <v>3000000</v>
      </c>
      <c r="E5" s="13">
        <v>3000000</v>
      </c>
      <c r="G5" s="13">
        <v>3000000</v>
      </c>
    </row>
    <row r="6" spans="2:7" ht="15.75" thickTop="1" x14ac:dyDescent="0.25">
      <c r="B6" s="3"/>
    </row>
    <row r="7" spans="2:7" x14ac:dyDescent="0.25">
      <c r="B7" s="3" t="s">
        <v>101</v>
      </c>
      <c r="C7" s="1">
        <v>3000000</v>
      </c>
      <c r="E7" s="1">
        <v>3000000</v>
      </c>
      <c r="G7" s="1">
        <v>3000000</v>
      </c>
    </row>
    <row r="8" spans="2:7" x14ac:dyDescent="0.25">
      <c r="B8" s="3"/>
      <c r="C8">
        <v>1.24</v>
      </c>
      <c r="E8" t="s">
        <v>102</v>
      </c>
      <c r="G8" t="s">
        <v>103</v>
      </c>
    </row>
    <row r="9" spans="2:7" x14ac:dyDescent="0.25">
      <c r="B9" s="3"/>
    </row>
    <row r="10" spans="2:7" x14ac:dyDescent="0.25">
      <c r="B10" s="3"/>
      <c r="C10" s="4">
        <v>2419354.8390000002</v>
      </c>
      <c r="E10" s="4">
        <v>1951092.612</v>
      </c>
      <c r="G10" s="4">
        <v>1573461.784</v>
      </c>
    </row>
    <row r="11" spans="2:7" x14ac:dyDescent="0.25">
      <c r="B11" s="3"/>
    </row>
    <row r="12" spans="2:7" x14ac:dyDescent="0.25">
      <c r="B12" s="3" t="s">
        <v>104</v>
      </c>
      <c r="C12" s="5">
        <f>C10+E10+G10</f>
        <v>5943909.2350000003</v>
      </c>
    </row>
    <row r="13" spans="2:7" x14ac:dyDescent="0.25">
      <c r="B13" s="3"/>
      <c r="C13" s="5"/>
    </row>
    <row r="14" spans="2:7" x14ac:dyDescent="0.25">
      <c r="B14" s="3" t="s">
        <v>105</v>
      </c>
      <c r="C14" s="5" t="s">
        <v>106</v>
      </c>
    </row>
    <row r="15" spans="2:7" x14ac:dyDescent="0.25">
      <c r="B15" s="3"/>
      <c r="C15" s="5"/>
    </row>
    <row r="16" spans="2:7" x14ac:dyDescent="0.25">
      <c r="B16" s="3" t="s">
        <v>17</v>
      </c>
      <c r="C16" s="5">
        <v>1943909.24</v>
      </c>
    </row>
    <row r="17" spans="2:3" x14ac:dyDescent="0.25">
      <c r="C17" s="5"/>
    </row>
    <row r="19" spans="2:3" x14ac:dyDescent="0.25">
      <c r="B19" s="3" t="s">
        <v>107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workbookViewId="0">
      <selection activeCell="C21" sqref="C21"/>
    </sheetView>
  </sheetViews>
  <sheetFormatPr defaultRowHeight="15" x14ac:dyDescent="0.25"/>
  <cols>
    <col min="3" max="3" width="15" customWidth="1"/>
    <col min="4" max="4" width="12.28515625" customWidth="1"/>
    <col min="5" max="5" width="11.5703125" bestFit="1" customWidth="1"/>
    <col min="7" max="7" width="11.5703125" bestFit="1" customWidth="1"/>
    <col min="10" max="10" width="10.140625" bestFit="1" customWidth="1"/>
    <col min="12" max="12" width="10.140625" bestFit="1" customWidth="1"/>
  </cols>
  <sheetData>
    <row r="1" spans="2:12" x14ac:dyDescent="0.25">
      <c r="B1" s="9" t="s">
        <v>18</v>
      </c>
      <c r="J1" s="9" t="s">
        <v>19</v>
      </c>
    </row>
    <row r="2" spans="2:12" x14ac:dyDescent="0.25">
      <c r="D2" s="3"/>
      <c r="E2" s="3" t="s">
        <v>0</v>
      </c>
      <c r="F2" s="3"/>
      <c r="G2" s="3" t="s">
        <v>1</v>
      </c>
      <c r="J2" t="s">
        <v>0</v>
      </c>
      <c r="L2" t="s">
        <v>1</v>
      </c>
    </row>
    <row r="3" spans="2:12" x14ac:dyDescent="0.25">
      <c r="C3" t="s">
        <v>2</v>
      </c>
      <c r="D3" t="s">
        <v>3</v>
      </c>
      <c r="E3" s="4">
        <v>360000</v>
      </c>
      <c r="F3" s="4"/>
      <c r="G3" s="4">
        <v>360000</v>
      </c>
      <c r="J3">
        <v>360000</v>
      </c>
      <c r="L3">
        <v>360000</v>
      </c>
    </row>
    <row r="4" spans="2:12" x14ac:dyDescent="0.25">
      <c r="E4" s="4"/>
      <c r="F4" s="4"/>
      <c r="G4" s="4"/>
    </row>
    <row r="5" spans="2:12" x14ac:dyDescent="0.25">
      <c r="B5" t="s">
        <v>7</v>
      </c>
      <c r="C5" t="s">
        <v>8</v>
      </c>
      <c r="D5" t="s">
        <v>9</v>
      </c>
      <c r="E5" s="4"/>
      <c r="F5" s="4"/>
      <c r="G5" s="4">
        <v>210000</v>
      </c>
      <c r="L5">
        <v>210000</v>
      </c>
    </row>
    <row r="6" spans="2:12" x14ac:dyDescent="0.25">
      <c r="B6" t="s">
        <v>4</v>
      </c>
      <c r="C6" t="s">
        <v>5</v>
      </c>
      <c r="D6" t="s">
        <v>6</v>
      </c>
      <c r="E6">
        <v>36000</v>
      </c>
      <c r="G6">
        <v>57000</v>
      </c>
    </row>
    <row r="7" spans="2:12" ht="15.75" thickBot="1" x14ac:dyDescent="0.3">
      <c r="E7" s="6">
        <f>E3-E6</f>
        <v>324000</v>
      </c>
      <c r="G7" s="6">
        <f>G3+G5-G6</f>
        <v>513000</v>
      </c>
      <c r="J7" s="10">
        <v>360000</v>
      </c>
      <c r="L7" s="10">
        <v>570000</v>
      </c>
    </row>
    <row r="8" spans="2:12" ht="15.75" thickTop="1" x14ac:dyDescent="0.25"/>
    <row r="9" spans="2:12" x14ac:dyDescent="0.25">
      <c r="C9" t="s">
        <v>10</v>
      </c>
      <c r="E9" s="1">
        <v>324000</v>
      </c>
      <c r="G9" s="1">
        <v>513000</v>
      </c>
      <c r="J9" s="11">
        <v>360000</v>
      </c>
      <c r="L9" s="11">
        <v>570000</v>
      </c>
    </row>
    <row r="10" spans="2:12" x14ac:dyDescent="0.25">
      <c r="C10" t="s">
        <v>11</v>
      </c>
      <c r="E10" t="s">
        <v>12</v>
      </c>
      <c r="G10" t="s">
        <v>13</v>
      </c>
      <c r="J10" t="s">
        <v>12</v>
      </c>
      <c r="L10" t="s">
        <v>13</v>
      </c>
    </row>
    <row r="12" spans="2:12" x14ac:dyDescent="0.25">
      <c r="E12" s="2">
        <v>289285.71000000002</v>
      </c>
      <c r="F12" s="3"/>
      <c r="G12" s="2">
        <v>408960.46</v>
      </c>
      <c r="J12" s="2">
        <v>321428.57</v>
      </c>
      <c r="K12" s="3"/>
      <c r="L12" s="2">
        <v>454400.51</v>
      </c>
    </row>
    <row r="14" spans="2:12" x14ac:dyDescent="0.25">
      <c r="C14" s="3" t="s">
        <v>14</v>
      </c>
      <c r="E14" s="2">
        <f>E12+G12</f>
        <v>698246.17</v>
      </c>
      <c r="J14" s="2">
        <f>J12+L12</f>
        <v>775829.08000000007</v>
      </c>
    </row>
    <row r="16" spans="2:12" x14ac:dyDescent="0.25">
      <c r="C16" t="s">
        <v>15</v>
      </c>
      <c r="D16" t="s">
        <v>16</v>
      </c>
      <c r="E16" s="8">
        <v>600000</v>
      </c>
      <c r="J16" s="8">
        <v>600000</v>
      </c>
    </row>
    <row r="18" spans="3:10" x14ac:dyDescent="0.25">
      <c r="C18" t="s">
        <v>17</v>
      </c>
      <c r="E18" s="2">
        <f>E14-E16</f>
        <v>98246.170000000042</v>
      </c>
      <c r="J18" s="2">
        <f>J14-J16</f>
        <v>175829.08000000007</v>
      </c>
    </row>
    <row r="20" spans="3:10" x14ac:dyDescent="0.25">
      <c r="C20" s="3" t="s">
        <v>20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opLeftCell="D48" workbookViewId="0">
      <selection activeCell="P68" sqref="P68"/>
    </sheetView>
  </sheetViews>
  <sheetFormatPr defaultRowHeight="15" x14ac:dyDescent="0.25"/>
  <cols>
    <col min="4" max="4" width="13.42578125" customWidth="1"/>
    <col min="5" max="5" width="16" customWidth="1"/>
    <col min="12" max="12" width="12.42578125" customWidth="1"/>
    <col min="13" max="13" width="14.140625" customWidth="1"/>
    <col min="14" max="14" width="13.28515625" customWidth="1"/>
  </cols>
  <sheetData>
    <row r="1" spans="2:14" x14ac:dyDescent="0.25">
      <c r="C1" s="9" t="s">
        <v>21</v>
      </c>
    </row>
    <row r="2" spans="2:14" x14ac:dyDescent="0.25">
      <c r="C2" s="9"/>
    </row>
    <row r="3" spans="2:14" x14ac:dyDescent="0.25">
      <c r="C3" s="3" t="s">
        <v>67</v>
      </c>
      <c r="K3" s="3" t="s">
        <v>68</v>
      </c>
    </row>
    <row r="4" spans="2:14" x14ac:dyDescent="0.25">
      <c r="C4" t="s">
        <v>22</v>
      </c>
      <c r="K4" t="s">
        <v>22</v>
      </c>
    </row>
    <row r="5" spans="2:14" x14ac:dyDescent="0.25">
      <c r="C5" t="s">
        <v>23</v>
      </c>
      <c r="F5" t="s">
        <v>24</v>
      </c>
      <c r="K5" t="s">
        <v>23</v>
      </c>
      <c r="N5" t="s">
        <v>69</v>
      </c>
    </row>
    <row r="6" spans="2:14" x14ac:dyDescent="0.25">
      <c r="C6" t="s">
        <v>25</v>
      </c>
      <c r="F6" t="s">
        <v>26</v>
      </c>
      <c r="K6" t="s">
        <v>70</v>
      </c>
      <c r="N6" t="s">
        <v>71</v>
      </c>
    </row>
    <row r="7" spans="2:14" x14ac:dyDescent="0.25">
      <c r="C7" t="s">
        <v>27</v>
      </c>
      <c r="F7" s="12">
        <v>0.08</v>
      </c>
      <c r="K7" t="s">
        <v>27</v>
      </c>
      <c r="N7" s="12">
        <v>0.08</v>
      </c>
    </row>
    <row r="8" spans="2:14" x14ac:dyDescent="0.25">
      <c r="C8" t="s">
        <v>28</v>
      </c>
      <c r="F8" s="12">
        <v>0.05</v>
      </c>
      <c r="K8" t="s">
        <v>72</v>
      </c>
      <c r="N8" s="12">
        <v>0.05</v>
      </c>
    </row>
    <row r="9" spans="2:14" x14ac:dyDescent="0.25">
      <c r="C9" t="s">
        <v>29</v>
      </c>
      <c r="F9" t="s">
        <v>30</v>
      </c>
      <c r="K9" t="s">
        <v>73</v>
      </c>
      <c r="N9" t="s">
        <v>74</v>
      </c>
    </row>
    <row r="10" spans="2:14" x14ac:dyDescent="0.25">
      <c r="C10" t="s">
        <v>31</v>
      </c>
      <c r="F10" t="s">
        <v>32</v>
      </c>
      <c r="K10" t="s">
        <v>31</v>
      </c>
      <c r="N10" t="s">
        <v>32</v>
      </c>
    </row>
    <row r="13" spans="2:14" x14ac:dyDescent="0.25">
      <c r="B13" s="9" t="s">
        <v>42</v>
      </c>
      <c r="K13" s="9" t="s">
        <v>42</v>
      </c>
    </row>
    <row r="14" spans="2:14" x14ac:dyDescent="0.25">
      <c r="B14" t="s">
        <v>34</v>
      </c>
      <c r="K14" t="s">
        <v>34</v>
      </c>
    </row>
    <row r="15" spans="2:14" x14ac:dyDescent="0.25">
      <c r="E15" t="s">
        <v>35</v>
      </c>
      <c r="N15" t="s">
        <v>75</v>
      </c>
    </row>
    <row r="17" spans="2:13" x14ac:dyDescent="0.25">
      <c r="D17" t="s">
        <v>36</v>
      </c>
      <c r="M17" t="s">
        <v>76</v>
      </c>
    </row>
    <row r="18" spans="2:13" x14ac:dyDescent="0.25">
      <c r="D18" t="s">
        <v>37</v>
      </c>
      <c r="M18" t="s">
        <v>77</v>
      </c>
    </row>
    <row r="20" spans="2:13" x14ac:dyDescent="0.25">
      <c r="D20" t="s">
        <v>39</v>
      </c>
      <c r="M20" t="s">
        <v>78</v>
      </c>
    </row>
    <row r="21" spans="2:13" x14ac:dyDescent="0.25">
      <c r="D21" t="s">
        <v>38</v>
      </c>
      <c r="M21">
        <v>1.05</v>
      </c>
    </row>
    <row r="23" spans="2:13" x14ac:dyDescent="0.25">
      <c r="D23" t="s">
        <v>40</v>
      </c>
      <c r="M23" t="s">
        <v>79</v>
      </c>
    </row>
    <row r="24" spans="2:13" x14ac:dyDescent="0.25">
      <c r="D24">
        <v>1.05</v>
      </c>
    </row>
    <row r="25" spans="2:13" x14ac:dyDescent="0.25">
      <c r="K25" s="3" t="s">
        <v>80</v>
      </c>
      <c r="M25" s="3">
        <v>1.1314</v>
      </c>
    </row>
    <row r="26" spans="2:13" x14ac:dyDescent="0.25">
      <c r="D26" t="s">
        <v>41</v>
      </c>
    </row>
    <row r="27" spans="2:13" x14ac:dyDescent="0.25">
      <c r="B27" s="3" t="s">
        <v>80</v>
      </c>
      <c r="D27" s="3">
        <v>0.81259999999999999</v>
      </c>
    </row>
    <row r="29" spans="2:13" x14ac:dyDescent="0.25">
      <c r="B29" s="9" t="s">
        <v>33</v>
      </c>
      <c r="L29" s="9" t="s">
        <v>33</v>
      </c>
    </row>
    <row r="31" spans="2:13" x14ac:dyDescent="0.25">
      <c r="C31" t="s">
        <v>43</v>
      </c>
      <c r="L31" t="s">
        <v>81</v>
      </c>
    </row>
    <row r="32" spans="2:13" x14ac:dyDescent="0.25">
      <c r="D32" t="s">
        <v>44</v>
      </c>
      <c r="M32" t="s">
        <v>82</v>
      </c>
    </row>
    <row r="33" spans="1:13" x14ac:dyDescent="0.25">
      <c r="A33" s="3" t="s">
        <v>45</v>
      </c>
      <c r="D33" s="8">
        <v>4063000</v>
      </c>
      <c r="K33" s="3" t="s">
        <v>83</v>
      </c>
      <c r="L33" s="3"/>
      <c r="M33" s="8">
        <v>5657000</v>
      </c>
    </row>
    <row r="35" spans="1:13" x14ac:dyDescent="0.25">
      <c r="B35" s="9" t="s">
        <v>46</v>
      </c>
      <c r="L35" s="9" t="s">
        <v>46</v>
      </c>
    </row>
    <row r="37" spans="1:13" x14ac:dyDescent="0.25">
      <c r="C37" t="s">
        <v>47</v>
      </c>
      <c r="L37" t="s">
        <v>47</v>
      </c>
    </row>
    <row r="38" spans="1:13" x14ac:dyDescent="0.25">
      <c r="C38" t="s">
        <v>48</v>
      </c>
      <c r="L38" t="s">
        <v>48</v>
      </c>
    </row>
    <row r="39" spans="1:13" x14ac:dyDescent="0.25">
      <c r="D39">
        <v>1.05</v>
      </c>
      <c r="M39">
        <v>1.05</v>
      </c>
    </row>
    <row r="40" spans="1:13" x14ac:dyDescent="0.25">
      <c r="D40" s="2">
        <v>4761904.76</v>
      </c>
      <c r="M40" s="2">
        <v>4761904.76</v>
      </c>
    </row>
    <row r="41" spans="1:13" x14ac:dyDescent="0.25">
      <c r="C41" t="s">
        <v>54</v>
      </c>
      <c r="L41" t="s">
        <v>84</v>
      </c>
    </row>
    <row r="42" spans="1:13" x14ac:dyDescent="0.25">
      <c r="D42" t="s">
        <v>49</v>
      </c>
      <c r="M42" t="s">
        <v>85</v>
      </c>
    </row>
    <row r="44" spans="1:13" x14ac:dyDescent="0.25">
      <c r="C44" t="s">
        <v>50</v>
      </c>
      <c r="L44" t="s">
        <v>86</v>
      </c>
    </row>
    <row r="45" spans="1:13" x14ac:dyDescent="0.25">
      <c r="D45" s="3" t="s">
        <v>51</v>
      </c>
      <c r="M45" s="3" t="s">
        <v>51</v>
      </c>
    </row>
    <row r="46" spans="1:13" x14ac:dyDescent="0.25">
      <c r="C46" t="s">
        <v>52</v>
      </c>
      <c r="L46" t="s">
        <v>87</v>
      </c>
    </row>
    <row r="47" spans="1:13" x14ac:dyDescent="0.25">
      <c r="C47" t="s">
        <v>53</v>
      </c>
      <c r="L47" t="s">
        <v>53</v>
      </c>
    </row>
    <row r="48" spans="1:13" x14ac:dyDescent="0.25">
      <c r="C48" t="s">
        <v>55</v>
      </c>
      <c r="L48" t="s">
        <v>88</v>
      </c>
    </row>
    <row r="50" spans="2:13" x14ac:dyDescent="0.25">
      <c r="C50" s="3" t="s">
        <v>56</v>
      </c>
      <c r="L50" s="3" t="s">
        <v>89</v>
      </c>
    </row>
    <row r="52" spans="2:13" x14ac:dyDescent="0.25">
      <c r="B52" s="9" t="s">
        <v>57</v>
      </c>
      <c r="L52" s="9" t="s">
        <v>57</v>
      </c>
    </row>
    <row r="54" spans="2:13" x14ac:dyDescent="0.25">
      <c r="C54" t="s">
        <v>58</v>
      </c>
      <c r="M54" t="s">
        <v>92</v>
      </c>
    </row>
    <row r="55" spans="2:13" x14ac:dyDescent="0.25">
      <c r="C55" t="s">
        <v>59</v>
      </c>
      <c r="M55" t="s">
        <v>59</v>
      </c>
    </row>
    <row r="57" spans="2:13" x14ac:dyDescent="0.25">
      <c r="C57" t="s">
        <v>90</v>
      </c>
      <c r="M57" t="s">
        <v>93</v>
      </c>
    </row>
    <row r="58" spans="2:13" x14ac:dyDescent="0.25">
      <c r="C58" t="s">
        <v>91</v>
      </c>
      <c r="M58" t="s">
        <v>91</v>
      </c>
    </row>
    <row r="60" spans="2:13" x14ac:dyDescent="0.25">
      <c r="C60" t="s">
        <v>60</v>
      </c>
      <c r="M60" t="s">
        <v>94</v>
      </c>
    </row>
    <row r="62" spans="2:13" x14ac:dyDescent="0.25">
      <c r="C62" t="s">
        <v>61</v>
      </c>
      <c r="M62" t="s">
        <v>61</v>
      </c>
    </row>
    <row r="63" spans="2:13" x14ac:dyDescent="0.25">
      <c r="C63" t="s">
        <v>62</v>
      </c>
      <c r="M63" t="s">
        <v>62</v>
      </c>
    </row>
    <row r="65" spans="3:15" x14ac:dyDescent="0.25">
      <c r="C65" t="s">
        <v>63</v>
      </c>
      <c r="M65" t="s">
        <v>95</v>
      </c>
    </row>
    <row r="66" spans="3:15" x14ac:dyDescent="0.25">
      <c r="E66" t="s">
        <v>64</v>
      </c>
      <c r="O66" t="s">
        <v>96</v>
      </c>
    </row>
    <row r="67" spans="3:15" x14ac:dyDescent="0.25">
      <c r="D67" s="3" t="s">
        <v>65</v>
      </c>
      <c r="E67" s="8">
        <v>3739000</v>
      </c>
      <c r="N67" s="3" t="s">
        <v>65</v>
      </c>
      <c r="O67" s="8">
        <v>5333000</v>
      </c>
    </row>
    <row r="69" spans="3:15" x14ac:dyDescent="0.25">
      <c r="D69" s="3" t="s">
        <v>66</v>
      </c>
      <c r="N69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2</vt:lpstr>
      <vt:lpstr>Question 4</vt:lpstr>
      <vt:lpstr>Question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2020-04-26T16:18:26Z</dcterms:created>
  <dcterms:modified xsi:type="dcterms:W3CDTF">2020-04-27T12:31:14Z</dcterms:modified>
</cp:coreProperties>
</file>